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rn" sheetId="1" r:id="rId4"/>
  </sheets>
</workbook>
</file>

<file path=xl/sharedStrings.xml><?xml version="1.0" encoding="utf-8"?>
<sst xmlns="http://schemas.openxmlformats.org/spreadsheetml/2006/main" uniqueCount="59">
  <si>
    <t>Name:</t>
  </si>
  <si>
    <t>Exam Location:</t>
  </si>
  <si>
    <t>Mailing Address:</t>
  </si>
  <si>
    <t>Email:</t>
  </si>
  <si>
    <t>City, Province:</t>
  </si>
  <si>
    <t>Postal Code:</t>
  </si>
  <si>
    <t>Studio Street Address:</t>
  </si>
  <si>
    <t>Phone:</t>
  </si>
  <si>
    <t>(Enter in shaded fields:)</t>
  </si>
  <si>
    <t>Hide (Co-ordinator Use)</t>
  </si>
  <si>
    <t># of entries</t>
  </si>
  <si>
    <t>Fee</t>
  </si>
  <si>
    <t>Total</t>
  </si>
  <si>
    <t>Individual</t>
  </si>
  <si>
    <t>Groups of 2</t>
  </si>
  <si>
    <t>Groups of 3</t>
  </si>
  <si>
    <t># Entries</t>
  </si>
  <si>
    <t>Match (0=Y, 1=N)</t>
  </si>
  <si>
    <t>Minutes</t>
  </si>
  <si>
    <t>Level 1</t>
  </si>
  <si>
    <t>x 30 min</t>
  </si>
  <si>
    <t>x 35 min</t>
  </si>
  <si>
    <t>x 40 min</t>
  </si>
  <si>
    <t>Hr/Min</t>
  </si>
  <si>
    <t>Level 2</t>
  </si>
  <si>
    <t>x 45 min</t>
  </si>
  <si>
    <t>x 50 min</t>
  </si>
  <si>
    <t>Level 3</t>
  </si>
  <si>
    <t>x 55 min</t>
  </si>
  <si>
    <t>Level 4</t>
  </si>
  <si>
    <t>x 60 min</t>
  </si>
  <si>
    <t>x 70 min</t>
  </si>
  <si>
    <t>Level 5</t>
  </si>
  <si>
    <t>Level 6</t>
  </si>
  <si>
    <t>TOTAL FEES</t>
  </si>
  <si>
    <t>Total Time</t>
  </si>
  <si>
    <r>
      <rPr>
        <b val="1"/>
        <sz val="9"/>
        <color indexed="8"/>
        <rFont val="Arial"/>
      </rPr>
      <t>Payment Method: please check one</t>
    </r>
  </si>
  <si>
    <t>Cheque</t>
  </si>
  <si>
    <t>Etransfer</t>
  </si>
  <si>
    <t>Exam Preference: please check one</t>
  </si>
  <si>
    <t>In Person</t>
  </si>
  <si>
    <t>By Zoom</t>
  </si>
  <si>
    <t>Videoed</t>
  </si>
  <si>
    <t>For Junior Levels, exams to be conducted by:</t>
  </si>
  <si>
    <t>Teacher</t>
  </si>
  <si>
    <t>Examiner</t>
  </si>
  <si>
    <t>Preferred Date(s):</t>
  </si>
  <si>
    <t xml:space="preserve">      Impossible Date(s):</t>
  </si>
  <si>
    <t>Date:</t>
  </si>
  <si>
    <t>Teachers Signature:</t>
  </si>
  <si>
    <t>For office use only:</t>
  </si>
  <si>
    <r>
      <rPr>
        <sz val="9"/>
        <color indexed="8"/>
        <rFont val="Calibri"/>
      </rPr>
      <t>Submit to:  CDTA National Exam Registrar: exams@cdtanational.ca</t>
    </r>
  </si>
  <si>
    <t>Exam Date:</t>
  </si>
  <si>
    <r>
      <rPr>
        <sz val="9"/>
        <color indexed="8"/>
        <rFont val="Calibri"/>
      </rPr>
      <t>Etransfer payment to: exams@cdtanational.ca</t>
    </r>
  </si>
  <si>
    <t>Location:</t>
  </si>
  <si>
    <t>Mail cheque to:  15-700 Regency Drive, Sherwood Park, AB   T8A 6N3</t>
  </si>
  <si>
    <t>Examiner:</t>
  </si>
  <si>
    <r>
      <rPr>
        <sz val="9"/>
        <color indexed="8"/>
        <rFont val="Calibri"/>
      </rPr>
      <t>(No Post-Dated Cheques Accepted)</t>
    </r>
  </si>
  <si>
    <t>Revised: Jan/23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</si>
</sst>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&quot; &quot;;(&quot;$&quot;#,##0)"/>
    <numFmt numFmtId="60" formatCode="&quot;$&quot;#,##0.00"/>
  </numFmts>
  <fonts count="18">
    <font>
      <sz val="11"/>
      <color indexed="8"/>
      <name val="Calibri"/>
    </font>
    <font>
      <sz val="14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b val="1"/>
      <sz val="8"/>
      <color indexed="8"/>
      <name val="Calibri"/>
    </font>
    <font>
      <sz val="10"/>
      <color indexed="8"/>
      <name val="Calibri"/>
    </font>
    <font>
      <b val="1"/>
      <sz val="9"/>
      <color indexed="8"/>
      <name val="Calibri"/>
    </font>
    <font>
      <b val="1"/>
      <u val="single"/>
      <sz val="9"/>
      <color indexed="8"/>
      <name val="Calibri"/>
    </font>
    <font>
      <b val="1"/>
      <sz val="10"/>
      <color indexed="8"/>
      <name val="Calibri"/>
    </font>
    <font>
      <sz val="10"/>
      <color indexed="14"/>
      <name val="Calibri"/>
    </font>
    <font>
      <b val="1"/>
      <sz val="12"/>
      <color indexed="8"/>
      <name val="Calibri"/>
    </font>
    <font>
      <b val="1"/>
      <sz val="10"/>
      <color indexed="13"/>
      <name val="Calibri"/>
    </font>
    <font>
      <b val="1"/>
      <sz val="9"/>
      <color indexed="8"/>
      <name val="Arial"/>
    </font>
    <font>
      <sz val="8"/>
      <color indexed="8"/>
      <name val="Arial"/>
    </font>
    <font>
      <b val="1"/>
      <sz val="11"/>
      <color indexed="8"/>
      <name val="Calibri"/>
    </font>
    <font>
      <b val="1"/>
      <sz val="15"/>
      <color indexed="8"/>
      <name val="Calibri"/>
    </font>
    <font>
      <b val="1"/>
      <sz val="16"/>
      <color indexed="8"/>
      <name val="Calibri"/>
    </font>
    <font>
      <b val="1"/>
      <sz val="13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>
        <color indexed="8"/>
      </bottom>
      <diagonal/>
    </border>
    <border>
      <left/>
      <right/>
      <top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8"/>
      </right>
      <top/>
      <bottom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 style="thin">
        <color indexed="8"/>
      </right>
      <top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>
        <color indexed="8"/>
      </right>
      <top style="thin">
        <color indexed="8"/>
      </top>
      <bottom/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5"/>
      </right>
      <top style="thin">
        <color indexed="8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5"/>
      </right>
      <top/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center" vertical="bottom"/>
    </xf>
    <xf numFmtId="0" fontId="4" fillId="3" borderId="1" applyNumberFormat="0" applyFont="1" applyFill="1" applyBorder="1" applyAlignment="1" applyProtection="0">
      <alignment horizontal="center" vertical="bottom"/>
    </xf>
    <xf numFmtId="0" fontId="0" fillId="3" borderId="1" applyNumberFormat="0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2" fillId="2" borderId="4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49" fontId="2" fillId="2" borderId="5" applyNumberFormat="1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2" fillId="2" borderId="3" applyNumberFormat="0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49" fontId="5" fillId="4" borderId="2" applyNumberFormat="1" applyFont="1" applyFill="1" applyBorder="1" applyAlignment="1" applyProtection="0">
      <alignment horizontal="left" vertical="bottom"/>
    </xf>
    <xf numFmtId="0" fontId="3" fillId="4" borderId="2" applyNumberFormat="0" applyFont="1" applyFill="1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vertical="center"/>
    </xf>
    <xf numFmtId="49" fontId="6" fillId="2" borderId="8" applyNumberFormat="1" applyFont="1" applyFill="1" applyBorder="1" applyAlignment="1" applyProtection="0">
      <alignment vertical="center"/>
    </xf>
    <xf numFmtId="49" fontId="6" fillId="2" borderId="8" applyNumberFormat="1" applyFont="1" applyFill="1" applyBorder="1" applyAlignment="1" applyProtection="0">
      <alignment horizontal="center" vertical="center" wrapText="1"/>
    </xf>
    <xf numFmtId="49" fontId="7" fillId="2" borderId="8" applyNumberFormat="1" applyFont="1" applyFill="1" applyBorder="1" applyAlignment="1" applyProtection="0">
      <alignment horizontal="center" vertical="center"/>
    </xf>
    <xf numFmtId="49" fontId="6" fillId="2" borderId="8" applyNumberFormat="1" applyFont="1" applyFill="1" applyBorder="1" applyAlignment="1" applyProtection="0">
      <alignment horizontal="center" vertical="center"/>
    </xf>
    <xf numFmtId="49" fontId="6" fillId="2" borderId="9" applyNumberFormat="1" applyFont="1" applyFill="1" applyBorder="1" applyAlignment="1" applyProtection="0">
      <alignment horizontal="center" vertical="center"/>
    </xf>
    <xf numFmtId="0" fontId="8" fillId="2" borderId="10" applyNumberFormat="0" applyFont="1" applyFill="1" applyBorder="1" applyAlignment="1" applyProtection="0">
      <alignment horizontal="center" vertical="bottom"/>
    </xf>
    <xf numFmtId="49" fontId="0" fillId="2" borderId="11" applyNumberFormat="1" applyFont="1" applyFill="1" applyBorder="1" applyAlignment="1" applyProtection="0">
      <alignment horizontal="center" vertical="bottom" wrapText="1"/>
    </xf>
    <xf numFmtId="49" fontId="5" fillId="2" borderId="12" applyNumberFormat="1" applyFont="1" applyFill="1" applyBorder="1" applyAlignment="1" applyProtection="0">
      <alignment horizontal="center" vertical="bottom" wrapText="1"/>
    </xf>
    <xf numFmtId="49" fontId="5" fillId="2" borderId="12" applyNumberFormat="1" applyFont="1" applyFill="1" applyBorder="1" applyAlignment="1" applyProtection="0">
      <alignment horizontal="center" vertical="bottom"/>
    </xf>
    <xf numFmtId="0" fontId="5" fillId="2" borderId="13" applyNumberFormat="0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center" vertical="bottom"/>
    </xf>
    <xf numFmtId="59" fontId="5" fillId="2" borderId="15" applyNumberFormat="1" applyFont="1" applyFill="1" applyBorder="1" applyAlignment="1" applyProtection="0">
      <alignment horizontal="center" vertical="bottom"/>
    </xf>
    <xf numFmtId="60" fontId="5" fillId="2" borderId="8" applyNumberFormat="1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vertical="bottom"/>
    </xf>
    <xf numFmtId="0" fontId="9" fillId="2" borderId="4" applyNumberFormat="0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center" vertical="bottom"/>
    </xf>
    <xf numFmtId="20" fontId="5" fillId="2" borderId="4" applyNumberFormat="1" applyFont="1" applyFill="1" applyBorder="1" applyAlignment="1" applyProtection="0">
      <alignment vertical="bottom"/>
    </xf>
    <xf numFmtId="49" fontId="5" fillId="2" borderId="15" applyNumberFormat="1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horizontal="center" vertical="bottom"/>
    </xf>
    <xf numFmtId="0" fontId="0" fillId="2" borderId="17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  <xf numFmtId="49" fontId="2" fillId="2" borderId="8" applyNumberFormat="1" applyFont="1" applyFill="1" applyBorder="1" applyAlignment="1" applyProtection="0">
      <alignment vertical="bottom"/>
    </xf>
    <xf numFmtId="0" fontId="5" fillId="4" borderId="8" applyNumberFormat="0" applyFont="1" applyFill="1" applyBorder="1" applyAlignment="1" applyProtection="0">
      <alignment horizontal="center" vertical="bottom"/>
    </xf>
    <xf numFmtId="59" fontId="2" fillId="2" borderId="8" applyNumberFormat="1" applyFont="1" applyFill="1" applyBorder="1" applyAlignment="1" applyProtection="0">
      <alignment horizontal="center" vertical="bottom"/>
    </xf>
    <xf numFmtId="60" fontId="2" fillId="2" borderId="8" applyNumberFormat="1" applyFont="1" applyFill="1" applyBorder="1" applyAlignment="1" applyProtection="0">
      <alignment horizontal="center" vertical="bottom"/>
    </xf>
    <xf numFmtId="0" fontId="0" fillId="4" borderId="14" applyNumberFormat="0" applyFont="1" applyFill="1" applyBorder="1" applyAlignment="1" applyProtection="0">
      <alignment horizontal="center" vertical="bottom"/>
    </xf>
    <xf numFmtId="49" fontId="2" fillId="2" borderId="15" applyNumberFormat="1" applyFont="1" applyFill="1" applyBorder="1" applyAlignment="1" applyProtection="0">
      <alignment vertical="bottom"/>
    </xf>
    <xf numFmtId="20" fontId="0" fillId="2" borderId="9" applyNumberFormat="1" applyFont="1" applyFill="1" applyBorder="1" applyAlignment="1" applyProtection="0">
      <alignment vertical="bottom"/>
    </xf>
    <xf numFmtId="49" fontId="2" fillId="2" borderId="10" applyNumberFormat="1" applyFont="1" applyFill="1" applyBorder="1" applyAlignment="1" applyProtection="0">
      <alignment horizontal="center" vertical="bottom"/>
    </xf>
    <xf numFmtId="0" fontId="0" fillId="2" borderId="1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vertical="bottom"/>
    </xf>
    <xf numFmtId="49" fontId="5" fillId="2" borderId="19" applyNumberFormat="1" applyFont="1" applyFill="1" applyBorder="1" applyAlignment="1" applyProtection="0">
      <alignment vertical="bottom"/>
    </xf>
    <xf numFmtId="0" fontId="3" fillId="2" borderId="20" applyNumberFormat="0" applyFont="1" applyFill="1" applyBorder="1" applyAlignment="1" applyProtection="0">
      <alignment horizontal="center" vertical="bottom"/>
    </xf>
    <xf numFmtId="59" fontId="5" fillId="2" borderId="21" applyNumberFormat="1" applyFont="1" applyFill="1" applyBorder="1" applyAlignment="1" applyProtection="0">
      <alignment horizontal="center" vertical="bottom"/>
    </xf>
    <xf numFmtId="60" fontId="5" fillId="2" borderId="22" applyNumberFormat="1" applyFont="1" applyFill="1" applyBorder="1" applyAlignment="1" applyProtection="0">
      <alignment horizontal="center" vertical="bottom"/>
    </xf>
    <xf numFmtId="0" fontId="5" fillId="2" borderId="23" applyNumberFormat="0" applyFont="1" applyFill="1" applyBorder="1" applyAlignment="1" applyProtection="0">
      <alignment horizontal="center" vertical="bottom"/>
    </xf>
    <xf numFmtId="49" fontId="5" fillId="2" borderId="24" applyNumberFormat="1" applyFont="1" applyFill="1" applyBorder="1" applyAlignment="1" applyProtection="0">
      <alignment vertical="bottom"/>
    </xf>
    <xf numFmtId="0" fontId="9" fillId="2" borderId="24" applyNumberFormat="0" applyFont="1" applyFill="1" applyBorder="1" applyAlignment="1" applyProtection="0">
      <alignment horizontal="center" vertical="bottom"/>
    </xf>
    <xf numFmtId="49" fontId="5" fillId="2" borderId="24" applyNumberFormat="1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vertical="bottom"/>
    </xf>
    <xf numFmtId="49" fontId="10" fillId="2" borderId="26" applyNumberFormat="1" applyFont="1" applyFill="1" applyBorder="1" applyAlignment="1" applyProtection="0">
      <alignment vertical="bottom"/>
    </xf>
    <xf numFmtId="0" fontId="3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60" fontId="5" fillId="2" borderId="29" applyNumberFormat="1" applyFont="1" applyFill="1" applyBorder="1" applyAlignment="1" applyProtection="0">
      <alignment horizontal="center" vertical="bottom"/>
    </xf>
    <xf numFmtId="49" fontId="8" fillId="2" borderId="30" applyNumberFormat="1" applyFont="1" applyFill="1" applyBorder="1" applyAlignment="1" applyProtection="0">
      <alignment horizontal="center" vertical="center"/>
    </xf>
    <xf numFmtId="0" fontId="8" fillId="2" borderId="31" applyNumberFormat="0" applyFont="1" applyFill="1" applyBorder="1" applyAlignment="1" applyProtection="0">
      <alignment horizontal="center" vertical="center"/>
    </xf>
    <xf numFmtId="0" fontId="8" fillId="2" borderId="32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right" vertical="bottom"/>
    </xf>
    <xf numFmtId="20" fontId="0" fillId="2" borderId="33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11" fillId="2" borderId="34" applyNumberFormat="1" applyFont="1" applyFill="1" applyBorder="1" applyAlignment="1" applyProtection="0">
      <alignment vertical="bottom"/>
    </xf>
    <xf numFmtId="0" fontId="3" fillId="2" borderId="34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60" fontId="0" fillId="2" borderId="3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center"/>
    </xf>
    <xf numFmtId="49" fontId="2" fillId="2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center"/>
    </xf>
    <xf numFmtId="49" fontId="2" fillId="2" borderId="36" applyNumberFormat="1" applyFont="1" applyFill="1" applyBorder="1" applyAlignment="1" applyProtection="0">
      <alignment vertical="bottom"/>
    </xf>
    <xf numFmtId="49" fontId="2" fillId="2" borderId="37" applyNumberFormat="1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center"/>
    </xf>
    <xf numFmtId="49" fontId="3" fillId="2" borderId="7" applyNumberFormat="1" applyFont="1" applyFill="1" applyBorder="1" applyAlignment="1" applyProtection="0">
      <alignment vertical="center"/>
    </xf>
    <xf numFmtId="49" fontId="13" fillId="2" borderId="36" applyNumberFormat="1" applyFont="1" applyFill="1" applyBorder="1" applyAlignment="1" applyProtection="0">
      <alignment vertical="bottom"/>
    </xf>
    <xf numFmtId="49" fontId="13" fillId="2" borderId="37" applyNumberFormat="1" applyFont="1" applyFill="1" applyBorder="1" applyAlignment="1" applyProtection="0">
      <alignment vertical="bottom"/>
    </xf>
    <xf numFmtId="0" fontId="12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13" fillId="2" borderId="1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center"/>
    </xf>
    <xf numFmtId="49" fontId="3" fillId="2" borderId="8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right" vertical="bottom"/>
    </xf>
    <xf numFmtId="60" fontId="0" fillId="2" borderId="3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vertical="center"/>
    </xf>
    <xf numFmtId="49" fontId="8" fillId="2" borderId="2" applyNumberFormat="1" applyFont="1" applyFill="1" applyBorder="1" applyAlignment="1" applyProtection="0">
      <alignment vertical="center"/>
    </xf>
    <xf numFmtId="0" fontId="3" fillId="2" borderId="4" applyNumberFormat="0" applyFont="1" applyFill="1" applyBorder="1" applyAlignment="1" applyProtection="0">
      <alignment vertical="bottom"/>
    </xf>
    <xf numFmtId="60" fontId="0" fillId="2" borderId="4" applyNumberFormat="1" applyFont="1" applyFill="1" applyBorder="1" applyAlignment="1" applyProtection="0">
      <alignment horizontal="center"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49" fontId="3" fillId="2" borderId="40" applyNumberFormat="1" applyFont="1" applyFill="1" applyBorder="1" applyAlignment="1" applyProtection="0">
      <alignment vertical="top"/>
    </xf>
    <xf numFmtId="0" fontId="0" fillId="2" borderId="41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center"/>
    </xf>
    <xf numFmtId="0" fontId="0" fillId="2" borderId="43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49" fontId="2" fillId="2" borderId="45" applyNumberFormat="1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fff2cb"/>
      <rgbColor rgb="ffaaaaaa"/>
      <rgbColor rgb="ffff0000"/>
      <rgbColor rgb="ff00b0f0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279225</xdr:colOff>
      <xdr:row>1</xdr:row>
      <xdr:rowOff>222045</xdr:rowOff>
    </xdr:from>
    <xdr:to>
      <xdr:col>11</xdr:col>
      <xdr:colOff>242998</xdr:colOff>
      <xdr:row>1</xdr:row>
      <xdr:rowOff>1175946</xdr:rowOff>
    </xdr:to>
    <xdr:sp>
      <xdr:nvSpPr>
        <xdr:cNvPr id="2" name="CANADIAN DANCE TEACHERS’ ASSOCIATION…"/>
        <xdr:cNvSpPr txBox="1"/>
      </xdr:nvSpPr>
      <xdr:spPr>
        <a:xfrm>
          <a:off x="2031825" y="618285"/>
          <a:ext cx="3621374" cy="9539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5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5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CANADIAN DANCE TEACHERS’ ASSOCIATION</a:t>
          </a:r>
          <a:endParaRPr b="1" baseline="0" cap="none" i="0" spc="0" strike="noStrike" sz="15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9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endParaRPr b="1" baseline="0" cap="none" i="0" spc="0" strike="noStrike" sz="9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MODERN EXAM ENTRY FORM - PART B</a:t>
          </a:r>
          <a:endParaRPr b="1" baseline="0" cap="none" i="0" spc="0" strike="noStrike" sz="16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3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FEE SUMMARY SHEET</a:t>
          </a:r>
        </a:p>
      </xdr:txBody>
    </xdr:sp>
    <xdr:clientData/>
  </xdr:twoCellAnchor>
  <xdr:twoCellAnchor>
    <xdr:from>
      <xdr:col>1</xdr:col>
      <xdr:colOff>81279</xdr:colOff>
      <xdr:row>1</xdr:row>
      <xdr:rowOff>284256</xdr:rowOff>
    </xdr:from>
    <xdr:to>
      <xdr:col>2</xdr:col>
      <xdr:colOff>84999</xdr:colOff>
      <xdr:row>1</xdr:row>
      <xdr:rowOff>1075377</xdr:rowOff>
    </xdr:to>
    <xdr:pic>
      <xdr:nvPicPr>
        <xdr:cNvPr id="3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82879" y="680496"/>
          <a:ext cx="791121" cy="7911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dtaexams@cdtanational.ca" TargetMode="External"/><Relationship Id="rId2" Type="http://schemas.openxmlformats.org/officeDocument/2006/relationships/hyperlink" Target="mailto:cdtaexams@cdtanational.ca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P33"/>
  <sheetViews>
    <sheetView workbookViewId="0" showGridLines="0" defaultGridColor="1"/>
  </sheetViews>
  <sheetFormatPr defaultColWidth="9.16667" defaultRowHeight="14.4" customHeight="1" outlineLevelRow="0" outlineLevelCol="0"/>
  <cols>
    <col min="1" max="1" width="1.35156" style="1" customWidth="1"/>
    <col min="2" max="2" width="10.3516" style="1" customWidth="1"/>
    <col min="3" max="3" width="5.76562" style="1" customWidth="1"/>
    <col min="4" max="4" width="5.42188" style="1" customWidth="1"/>
    <col min="5" max="5" width="8.42188" style="1" customWidth="1"/>
    <col min="6" max="6" width="6" style="1" customWidth="1"/>
    <col min="7" max="7" width="7.21094" style="1" customWidth="1"/>
    <col min="8" max="8" width="6" style="1" customWidth="1"/>
    <col min="9" max="9" width="7.21094" style="1" customWidth="1"/>
    <col min="10" max="10" width="6" style="1" customWidth="1"/>
    <col min="11" max="11" width="7.21094" style="1" customWidth="1"/>
    <col min="12" max="12" width="7.8125" style="1" customWidth="1"/>
    <col min="13" max="13" width="9.71094" style="1" customWidth="1"/>
    <col min="14" max="16" hidden="1" width="9.16667" style="1" customWidth="1"/>
    <col min="17" max="16384" width="9.17188" style="1" customWidth="1"/>
  </cols>
  <sheetData>
    <row r="1" ht="31.2" customHeight="1"/>
    <row r="2" ht="9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5" customHeight="1">
      <c r="A3" s="2"/>
      <c r="B3" t="s" s="3">
        <v>0</v>
      </c>
      <c r="C3" s="4"/>
      <c r="D3" s="5"/>
      <c r="E3" s="5"/>
      <c r="F3" s="6"/>
      <c r="G3" s="6"/>
      <c r="H3" s="6"/>
      <c r="I3" t="s" s="3">
        <v>1</v>
      </c>
      <c r="J3" s="2"/>
      <c r="K3" s="6"/>
      <c r="L3" s="5"/>
      <c r="M3" s="5"/>
      <c r="N3" s="7"/>
      <c r="O3" s="8"/>
      <c r="P3" s="9"/>
    </row>
    <row r="4" ht="16.55" customHeight="1">
      <c r="A4" s="2"/>
      <c r="B4" t="s" s="3">
        <v>2</v>
      </c>
      <c r="C4" s="10"/>
      <c r="D4" s="11"/>
      <c r="E4" s="11"/>
      <c r="F4" s="12"/>
      <c r="G4" s="12"/>
      <c r="H4" s="12"/>
      <c r="I4" t="s" s="13">
        <v>3</v>
      </c>
      <c r="J4" s="5"/>
      <c r="K4" s="12"/>
      <c r="L4" s="11"/>
      <c r="M4" s="11"/>
      <c r="N4" s="7"/>
      <c r="O4" s="8"/>
      <c r="P4" s="9"/>
    </row>
    <row r="5" ht="16.55" customHeight="1">
      <c r="A5" s="2"/>
      <c r="B5" t="s" s="3">
        <v>4</v>
      </c>
      <c r="C5" s="4"/>
      <c r="D5" s="11"/>
      <c r="E5" s="11"/>
      <c r="F5" s="12"/>
      <c r="G5" s="12"/>
      <c r="H5" s="12"/>
      <c r="I5" t="s" s="13">
        <v>5</v>
      </c>
      <c r="J5" s="14"/>
      <c r="K5" s="12"/>
      <c r="L5" s="11"/>
      <c r="M5" s="11"/>
      <c r="N5" s="7"/>
      <c r="O5" s="8"/>
      <c r="P5" s="9"/>
    </row>
    <row r="6" ht="16.55" customHeight="1">
      <c r="A6" s="2"/>
      <c r="B6" t="s" s="3">
        <v>6</v>
      </c>
      <c r="C6" s="10"/>
      <c r="D6" s="11"/>
      <c r="E6" s="11"/>
      <c r="F6" s="12"/>
      <c r="G6" s="12"/>
      <c r="H6" s="12"/>
      <c r="I6" t="s" s="15">
        <v>7</v>
      </c>
      <c r="J6" s="5"/>
      <c r="K6" s="12"/>
      <c r="L6" s="11"/>
      <c r="M6" s="11"/>
      <c r="N6" s="7"/>
      <c r="O6" s="8"/>
      <c r="P6" s="9"/>
    </row>
    <row r="7" ht="10.8" customHeight="1">
      <c r="A7" s="2"/>
      <c r="B7" s="16"/>
      <c r="C7" s="17"/>
      <c r="D7" s="14"/>
      <c r="E7" s="14"/>
      <c r="F7" s="18"/>
      <c r="G7" s="18"/>
      <c r="H7" s="18"/>
      <c r="I7" s="19"/>
      <c r="J7" s="18"/>
      <c r="K7" s="18"/>
      <c r="L7" s="14"/>
      <c r="M7" s="14"/>
      <c r="N7" s="7"/>
      <c r="O7" s="8"/>
      <c r="P7" s="9"/>
    </row>
    <row r="8" ht="14.4" customHeight="1">
      <c r="A8" s="2"/>
      <c r="B8" t="s" s="20">
        <v>8</v>
      </c>
      <c r="C8" s="21"/>
      <c r="D8" s="5"/>
      <c r="E8" s="5"/>
      <c r="F8" s="6"/>
      <c r="G8" s="6"/>
      <c r="H8" s="6"/>
      <c r="I8" s="6"/>
      <c r="J8" s="6"/>
      <c r="K8" s="6"/>
      <c r="L8" s="5"/>
      <c r="M8" s="5"/>
      <c r="N8" t="s" s="7">
        <v>9</v>
      </c>
      <c r="O8" s="8"/>
      <c r="P8" s="9"/>
    </row>
    <row r="9" ht="21.6" customHeight="1">
      <c r="A9" s="22"/>
      <c r="B9" s="23"/>
      <c r="C9" t="s" s="24">
        <v>10</v>
      </c>
      <c r="D9" t="s" s="25">
        <v>11</v>
      </c>
      <c r="E9" t="s" s="26">
        <v>12</v>
      </c>
      <c r="F9" t="s" s="27">
        <v>13</v>
      </c>
      <c r="G9" s="28"/>
      <c r="H9" t="s" s="27">
        <v>14</v>
      </c>
      <c r="I9" s="28"/>
      <c r="J9" t="s" s="27">
        <v>15</v>
      </c>
      <c r="K9" s="28"/>
      <c r="L9" t="s" s="27">
        <v>12</v>
      </c>
      <c r="M9" s="28"/>
      <c r="N9" t="s" s="29">
        <v>16</v>
      </c>
      <c r="O9" t="s" s="30">
        <v>17</v>
      </c>
      <c r="P9" t="s" s="31">
        <v>18</v>
      </c>
    </row>
    <row r="10" ht="13.75" customHeight="1">
      <c r="A10" s="32"/>
      <c r="B10" s="33"/>
      <c r="C10" s="34"/>
      <c r="D10" s="35"/>
      <c r="E10" s="36"/>
      <c r="F10" s="37"/>
      <c r="G10" s="38"/>
      <c r="H10" s="39"/>
      <c r="I10" s="40"/>
      <c r="J10" s="39"/>
      <c r="K10" s="40"/>
      <c r="L10" s="41"/>
      <c r="M10" s="42"/>
      <c r="N10" s="43"/>
      <c r="O10" s="44">
        <f>IF(N10&lt;&gt;C10,1,0)</f>
        <v>0</v>
      </c>
      <c r="P10" s="45"/>
    </row>
    <row r="11" ht="18" customHeight="1">
      <c r="A11" s="46"/>
      <c r="B11" t="s" s="47">
        <v>19</v>
      </c>
      <c r="C11" s="48"/>
      <c r="D11" s="49">
        <v>45</v>
      </c>
      <c r="E11" s="50">
        <f>C11*D11</f>
        <v>0</v>
      </c>
      <c r="F11" s="51"/>
      <c r="G11" t="s" s="52">
        <v>20</v>
      </c>
      <c r="H11" s="51"/>
      <c r="I11" t="s" s="52">
        <v>21</v>
      </c>
      <c r="J11" s="51"/>
      <c r="K11" t="s" s="52">
        <v>22</v>
      </c>
      <c r="L11" s="53">
        <f>(DATE(1899,12,31)+(0*7+IF(P11/1440&gt;60,P11/1440-1,P11/1440)))</f>
        <v>1</v>
      </c>
      <c r="M11" t="s" s="54">
        <v>23</v>
      </c>
      <c r="N11" s="55">
        <f>F11+(H11*2)+(J11*3)</f>
        <v>0</v>
      </c>
      <c r="O11" s="44">
        <f>IF(N11&lt;&gt;C11,1,0)</f>
        <v>0</v>
      </c>
      <c r="P11" s="44">
        <f>(F11*30)+(H11*35)+(J11*40)</f>
        <v>0</v>
      </c>
    </row>
    <row r="12" ht="18" customHeight="1">
      <c r="A12" s="56"/>
      <c r="B12" t="s" s="47">
        <v>24</v>
      </c>
      <c r="C12" s="48"/>
      <c r="D12" s="49">
        <v>55</v>
      </c>
      <c r="E12" s="50">
        <f>C12*D12</f>
        <v>0</v>
      </c>
      <c r="F12" s="51"/>
      <c r="G12" t="s" s="52">
        <v>22</v>
      </c>
      <c r="H12" s="51"/>
      <c r="I12" t="s" s="52">
        <v>25</v>
      </c>
      <c r="J12" s="51"/>
      <c r="K12" t="s" s="52">
        <v>26</v>
      </c>
      <c r="L12" s="53">
        <f>(DATE(1899,12,31)+(0*7+IF(P12/1440&gt;60,P12/1440-1,P12/1440)))</f>
        <v>1</v>
      </c>
      <c r="M12" t="s" s="54">
        <v>23</v>
      </c>
      <c r="N12" s="55">
        <f>F12+(H12*2)+(J12*3)</f>
        <v>0</v>
      </c>
      <c r="O12" s="44">
        <f>IF(N12&lt;&gt;C12,1,0)</f>
        <v>0</v>
      </c>
      <c r="P12" s="44">
        <f>(F12*40)+(H12*45)+(J12*50)</f>
        <v>0</v>
      </c>
    </row>
    <row r="13" ht="18" customHeight="1">
      <c r="A13" s="56"/>
      <c r="B13" t="s" s="47">
        <v>27</v>
      </c>
      <c r="C13" s="48"/>
      <c r="D13" s="49">
        <v>65</v>
      </c>
      <c r="E13" s="50">
        <f>C13*D13</f>
        <v>0</v>
      </c>
      <c r="F13" s="51"/>
      <c r="G13" t="s" s="52">
        <v>25</v>
      </c>
      <c r="H13" s="51"/>
      <c r="I13" t="s" s="52">
        <v>26</v>
      </c>
      <c r="J13" s="51"/>
      <c r="K13" t="s" s="52">
        <v>28</v>
      </c>
      <c r="L13" s="53">
        <f>(DATE(1899,12,31)+(0*7+IF(P13/1440&gt;60,P13/1440-1,P13/1440)))</f>
        <v>1</v>
      </c>
      <c r="M13" t="s" s="54">
        <v>23</v>
      </c>
      <c r="N13" s="55">
        <f>F13+(H13*2)+(J13*3)</f>
        <v>0</v>
      </c>
      <c r="O13" s="44">
        <f>IF(N13&lt;&gt;C13,1,0)</f>
        <v>0</v>
      </c>
      <c r="P13" s="44">
        <f>(F13*45)+(H13*50)+(J13*55)</f>
        <v>0</v>
      </c>
    </row>
    <row r="14" ht="18" customHeight="1">
      <c r="A14" s="56"/>
      <c r="B14" t="s" s="47">
        <v>29</v>
      </c>
      <c r="C14" s="48"/>
      <c r="D14" s="49">
        <v>75</v>
      </c>
      <c r="E14" s="50">
        <f>C14*D14</f>
        <v>0</v>
      </c>
      <c r="F14" s="51"/>
      <c r="G14" t="s" s="52">
        <v>26</v>
      </c>
      <c r="H14" s="51"/>
      <c r="I14" t="s" s="52">
        <v>30</v>
      </c>
      <c r="J14" s="51"/>
      <c r="K14" t="s" s="52">
        <v>31</v>
      </c>
      <c r="L14" s="53">
        <f>(DATE(1899,12,31)+(0*7+IF(P14/1440&gt;60,P14/1440-1,P14/1440)))</f>
        <v>1</v>
      </c>
      <c r="M14" t="s" s="54">
        <v>23</v>
      </c>
      <c r="N14" s="55">
        <f>F14+(H14*2)+(J14*3)</f>
        <v>0</v>
      </c>
      <c r="O14" s="44">
        <f>IF(N14&lt;&gt;C14,1,0)</f>
        <v>0</v>
      </c>
      <c r="P14" s="44">
        <f>(F14*50)+(H14*60)+(J14*70)</f>
        <v>0</v>
      </c>
    </row>
    <row r="15" ht="18" customHeight="1">
      <c r="A15" s="56"/>
      <c r="B15" t="s" s="47">
        <v>32</v>
      </c>
      <c r="C15" s="48"/>
      <c r="D15" s="49">
        <v>85</v>
      </c>
      <c r="E15" s="50">
        <f>C15*D15</f>
        <v>0</v>
      </c>
      <c r="F15" s="51"/>
      <c r="G15" t="s" s="52">
        <v>26</v>
      </c>
      <c r="H15" s="51"/>
      <c r="I15" t="s" s="52">
        <v>30</v>
      </c>
      <c r="J15" s="51"/>
      <c r="K15" t="s" s="52">
        <v>31</v>
      </c>
      <c r="L15" s="53">
        <f>(DATE(1899,12,31)+(0*7+IF(P15/1440&gt;60,P15/1440-1,P15/1440)))</f>
        <v>1</v>
      </c>
      <c r="M15" t="s" s="54">
        <v>23</v>
      </c>
      <c r="N15" s="55">
        <f>F15+(H15*2)+(J15*3)</f>
        <v>0</v>
      </c>
      <c r="O15" s="44">
        <f>IF(N15&lt;&gt;C15,1,0)</f>
        <v>0</v>
      </c>
      <c r="P15" s="44">
        <f>(F15*50)+(H15*60)+(J15*70)</f>
        <v>0</v>
      </c>
    </row>
    <row r="16" ht="18" customHeight="1">
      <c r="A16" s="56"/>
      <c r="B16" t="s" s="47">
        <v>33</v>
      </c>
      <c r="C16" s="48"/>
      <c r="D16" s="49">
        <v>95</v>
      </c>
      <c r="E16" s="50">
        <f>C16*D16</f>
        <v>0</v>
      </c>
      <c r="F16" s="51"/>
      <c r="G16" t="s" s="52">
        <v>26</v>
      </c>
      <c r="H16" s="51"/>
      <c r="I16" t="s" s="52">
        <v>30</v>
      </c>
      <c r="J16" s="51"/>
      <c r="K16" t="s" s="52">
        <v>31</v>
      </c>
      <c r="L16" s="53">
        <f>(DATE(1899,12,31)+(0*7+IF(P16/1440&gt;60,P16/1440-1,P16/1440)))</f>
        <v>1</v>
      </c>
      <c r="M16" t="s" s="54">
        <v>23</v>
      </c>
      <c r="N16" s="55">
        <f>F16+(H16*2)+(J16*3)</f>
        <v>0</v>
      </c>
      <c r="O16" s="44">
        <f>IF(N16&lt;&gt;C16,1,0)</f>
        <v>0</v>
      </c>
      <c r="P16" s="44">
        <f>(F16*50)+(H16*60)+(J16*70)</f>
        <v>0</v>
      </c>
    </row>
    <row r="17" ht="14.4" customHeight="1">
      <c r="A17" s="57"/>
      <c r="B17" s="58"/>
      <c r="C17" s="59"/>
      <c r="D17" s="60"/>
      <c r="E17" s="61"/>
      <c r="F17" s="62"/>
      <c r="G17" s="63"/>
      <c r="H17" s="64"/>
      <c r="I17" s="65"/>
      <c r="J17" s="39"/>
      <c r="K17" s="40"/>
      <c r="L17" s="41"/>
      <c r="M17" s="42"/>
      <c r="N17" s="43"/>
      <c r="O17" s="45"/>
      <c r="P17" s="45"/>
    </row>
    <row r="18" ht="18" customHeight="1">
      <c r="A18" s="66"/>
      <c r="B18" t="s" s="67">
        <v>34</v>
      </c>
      <c r="C18" s="68"/>
      <c r="D18" s="69"/>
      <c r="E18" s="70">
        <f>SUM(E11:E17)</f>
        <v>0</v>
      </c>
      <c r="F18" s="71"/>
      <c r="G18" s="72"/>
      <c r="H18" s="72"/>
      <c r="I18" s="73"/>
      <c r="J18" s="74"/>
      <c r="K18" t="s" s="75">
        <v>35</v>
      </c>
      <c r="L18" s="76">
        <f>(DATE(1899,12,31)+(0*7+IF(P18/1440&gt;60,P18/1440-1,P18/1440)))</f>
        <v>1</v>
      </c>
      <c r="M18" t="s" s="54">
        <v>23</v>
      </c>
      <c r="N18" s="77"/>
      <c r="O18" s="44">
        <f>SUM(O11:O17)</f>
        <v>0</v>
      </c>
      <c r="P18" s="44">
        <f>SUM(P11:P17)</f>
        <v>0</v>
      </c>
    </row>
    <row r="19" ht="12.95" customHeight="1">
      <c r="A19" s="2"/>
      <c r="B19" t="s" s="78">
        <f>IF(O18&gt;0,"(ERROR in FEE/TIME CALCULATION)","")</f>
      </c>
      <c r="C19" s="79"/>
      <c r="D19" s="80"/>
      <c r="E19" s="81"/>
      <c r="F19" s="82"/>
      <c r="G19" s="83"/>
      <c r="H19" s="84"/>
      <c r="I19" s="83"/>
      <c r="J19" s="11"/>
      <c r="K19" s="14"/>
      <c r="L19" s="14"/>
      <c r="M19" s="14"/>
      <c r="N19" s="85"/>
      <c r="O19" s="86"/>
      <c r="P19" s="86"/>
    </row>
    <row r="20" ht="12.2" customHeight="1">
      <c r="A20" s="2"/>
      <c r="B20" t="s" s="87">
        <v>36</v>
      </c>
      <c r="C20" s="17"/>
      <c r="D20" s="2"/>
      <c r="E20" s="88"/>
      <c r="F20" s="89"/>
      <c r="G20" s="90"/>
      <c r="H20" s="91"/>
      <c r="I20" t="s" s="92">
        <v>37</v>
      </c>
      <c r="J20" s="74"/>
      <c r="K20" t="s" s="93">
        <v>38</v>
      </c>
      <c r="L20" s="2"/>
      <c r="M20" s="2"/>
      <c r="N20" s="85"/>
      <c r="O20" s="86"/>
      <c r="P20" s="86"/>
    </row>
    <row r="21" ht="9.5" customHeight="1">
      <c r="A21" s="2"/>
      <c r="B21" s="94"/>
      <c r="C21" s="17"/>
      <c r="D21" s="2"/>
      <c r="E21" s="88"/>
      <c r="F21" s="83"/>
      <c r="G21" s="83"/>
      <c r="H21" s="95"/>
      <c r="I21" s="83"/>
      <c r="J21" s="11"/>
      <c r="K21" s="2"/>
      <c r="L21" s="5"/>
      <c r="M21" s="2"/>
      <c r="N21" s="85"/>
      <c r="O21" s="86"/>
      <c r="P21" s="86"/>
    </row>
    <row r="22" ht="12.2" customHeight="1">
      <c r="A22" s="2"/>
      <c r="B22" t="s" s="87">
        <v>39</v>
      </c>
      <c r="C22" s="17"/>
      <c r="D22" s="2"/>
      <c r="E22" s="88"/>
      <c r="F22" s="83"/>
      <c r="G22" s="96"/>
      <c r="H22" s="91"/>
      <c r="I22" t="s" s="97">
        <v>40</v>
      </c>
      <c r="J22" s="91"/>
      <c r="K22" t="s" s="97">
        <v>41</v>
      </c>
      <c r="L22" s="74"/>
      <c r="M22" t="s" s="98">
        <v>42</v>
      </c>
      <c r="N22" s="85"/>
      <c r="O22" s="86"/>
      <c r="P22" s="86"/>
    </row>
    <row r="23" ht="9.5" customHeight="1">
      <c r="A23" s="2"/>
      <c r="B23" s="99"/>
      <c r="C23" s="17"/>
      <c r="D23" s="2"/>
      <c r="E23" s="88"/>
      <c r="F23" s="83"/>
      <c r="G23" s="100"/>
      <c r="H23" s="95"/>
      <c r="I23" s="101"/>
      <c r="J23" s="95"/>
      <c r="K23" s="101"/>
      <c r="L23" s="14"/>
      <c r="M23" s="2"/>
      <c r="N23" s="85"/>
      <c r="O23" s="86"/>
      <c r="P23" s="86"/>
    </row>
    <row r="24" ht="12.2" customHeight="1">
      <c r="A24" s="2"/>
      <c r="B24" t="s" s="87">
        <v>43</v>
      </c>
      <c r="C24" s="17"/>
      <c r="D24" s="2"/>
      <c r="E24" s="88"/>
      <c r="F24" s="102"/>
      <c r="G24" s="103"/>
      <c r="H24" s="104"/>
      <c r="I24" t="s" s="97">
        <v>44</v>
      </c>
      <c r="J24" s="91"/>
      <c r="K24" t="s" s="98">
        <v>45</v>
      </c>
      <c r="L24" s="2"/>
      <c r="M24" s="101"/>
      <c r="N24" s="85"/>
      <c r="O24" s="86"/>
      <c r="P24" s="86"/>
    </row>
    <row r="25" ht="9.5" customHeight="1">
      <c r="A25" s="2"/>
      <c r="B25" s="94"/>
      <c r="C25" s="17"/>
      <c r="D25" s="2"/>
      <c r="E25" s="88"/>
      <c r="F25" s="89"/>
      <c r="G25" s="83"/>
      <c r="H25" s="105"/>
      <c r="I25" s="83"/>
      <c r="J25" s="14"/>
      <c r="K25" s="2"/>
      <c r="L25" s="2"/>
      <c r="M25" s="2"/>
      <c r="N25" s="85"/>
      <c r="O25" s="86"/>
      <c r="P25" s="86"/>
    </row>
    <row r="26" ht="12.2" customHeight="1">
      <c r="A26" s="2"/>
      <c r="B26" t="s" s="106">
        <v>46</v>
      </c>
      <c r="C26" s="17"/>
      <c r="D26" s="5"/>
      <c r="E26" s="107"/>
      <c r="F26" s="84"/>
      <c r="G26" s="84"/>
      <c r="H26" s="83"/>
      <c r="I26" s="2"/>
      <c r="J26" t="s" s="108">
        <v>47</v>
      </c>
      <c r="K26" s="5"/>
      <c r="L26" s="5"/>
      <c r="M26" s="5"/>
      <c r="N26" s="85"/>
      <c r="O26" s="86"/>
      <c r="P26" s="86"/>
    </row>
    <row r="27" ht="9.5" customHeight="1">
      <c r="A27" s="2"/>
      <c r="B27" s="106"/>
      <c r="C27" s="17"/>
      <c r="D27" s="14"/>
      <c r="E27" s="109"/>
      <c r="F27" s="105"/>
      <c r="G27" s="105"/>
      <c r="H27" s="83"/>
      <c r="I27" s="83"/>
      <c r="J27" s="2"/>
      <c r="K27" s="14"/>
      <c r="L27" s="14"/>
      <c r="M27" s="14"/>
      <c r="N27" s="85"/>
      <c r="O27" s="86"/>
      <c r="P27" s="86"/>
    </row>
    <row r="28" ht="12.2" customHeight="1">
      <c r="A28" s="2"/>
      <c r="B28" t="s" s="110">
        <v>48</v>
      </c>
      <c r="C28" s="4"/>
      <c r="D28" s="5"/>
      <c r="E28" s="107"/>
      <c r="F28" s="84"/>
      <c r="G28" s="84"/>
      <c r="H28" s="83"/>
      <c r="I28" s="2"/>
      <c r="J28" t="s" s="108">
        <v>49</v>
      </c>
      <c r="K28" s="5"/>
      <c r="L28" s="5"/>
      <c r="M28" s="5"/>
      <c r="N28" s="85"/>
      <c r="O28" s="86"/>
      <c r="P28" s="86"/>
    </row>
    <row r="29" ht="14.4" customHeight="1">
      <c r="A29" s="2"/>
      <c r="B29" s="111"/>
      <c r="C29" s="112"/>
      <c r="D29" s="11"/>
      <c r="E29" s="113"/>
      <c r="F29" s="95"/>
      <c r="G29" s="105"/>
      <c r="H29" s="3"/>
      <c r="I29" s="2"/>
      <c r="J29" s="2"/>
      <c r="K29" s="14"/>
      <c r="L29" s="14"/>
      <c r="M29" s="114"/>
      <c r="N29" s="115"/>
      <c r="O29" s="86"/>
      <c r="P29" s="86"/>
    </row>
    <row r="30" ht="14.4" customHeight="1">
      <c r="A30" s="56"/>
      <c r="B30" t="s" s="116">
        <v>50</v>
      </c>
      <c r="C30" s="14"/>
      <c r="D30" s="14"/>
      <c r="E30" s="14"/>
      <c r="F30" s="117"/>
      <c r="G30" s="118"/>
      <c r="H30" t="s" s="3">
        <v>51</v>
      </c>
      <c r="I30" s="2"/>
      <c r="J30" s="2"/>
      <c r="K30" s="2"/>
      <c r="L30" s="2"/>
      <c r="M30" s="2"/>
      <c r="N30" s="86"/>
      <c r="O30" s="86"/>
      <c r="P30" s="86"/>
    </row>
    <row r="31" ht="14.4" customHeight="1">
      <c r="A31" s="56"/>
      <c r="B31" t="s" s="93">
        <v>52</v>
      </c>
      <c r="C31" s="5"/>
      <c r="D31" s="5"/>
      <c r="E31" s="5"/>
      <c r="F31" s="119"/>
      <c r="G31" s="118"/>
      <c r="H31" t="s" s="3">
        <v>53</v>
      </c>
      <c r="I31" s="2"/>
      <c r="J31" s="2"/>
      <c r="K31" s="3"/>
      <c r="L31" s="16"/>
      <c r="M31" s="16"/>
      <c r="N31" s="85"/>
      <c r="O31" s="86"/>
      <c r="P31" s="86"/>
    </row>
    <row r="32" ht="14.4" customHeight="1">
      <c r="A32" s="56"/>
      <c r="B32" t="s" s="93">
        <v>54</v>
      </c>
      <c r="C32" s="11"/>
      <c r="D32" s="11"/>
      <c r="E32" s="11"/>
      <c r="F32" s="120"/>
      <c r="G32" s="118"/>
      <c r="H32" t="s" s="3">
        <v>55</v>
      </c>
      <c r="I32" s="2"/>
      <c r="J32" s="2"/>
      <c r="K32" s="17"/>
      <c r="L32" s="17"/>
      <c r="M32" s="17"/>
      <c r="N32" s="85"/>
      <c r="O32" s="86"/>
      <c r="P32" s="86"/>
    </row>
    <row r="33" ht="14.4" customHeight="1">
      <c r="A33" s="56"/>
      <c r="B33" t="s" s="121">
        <v>56</v>
      </c>
      <c r="C33" s="11"/>
      <c r="D33" s="11"/>
      <c r="E33" s="11"/>
      <c r="F33" s="120"/>
      <c r="G33" s="118"/>
      <c r="H33" t="s" s="3">
        <v>57</v>
      </c>
      <c r="I33" s="122"/>
      <c r="J33" s="2"/>
      <c r="K33" s="2"/>
      <c r="L33" t="s" s="3">
        <v>58</v>
      </c>
      <c r="M33" s="2"/>
      <c r="N33" s="85"/>
      <c r="O33" s="86"/>
      <c r="P33" s="86"/>
    </row>
  </sheetData>
  <mergeCells count="9">
    <mergeCell ref="F9:G9"/>
    <mergeCell ref="J9:K9"/>
    <mergeCell ref="H9:I9"/>
    <mergeCell ref="F18:I18"/>
    <mergeCell ref="L9:M9"/>
    <mergeCell ref="L6:M6"/>
    <mergeCell ref="L7:M7"/>
    <mergeCell ref="C31:F31"/>
    <mergeCell ref="C32:F32"/>
  </mergeCells>
  <conditionalFormatting sqref="D10:D17">
    <cfRule type="cellIs" dxfId="0" priority="1" operator="lessThan" stopIfTrue="1">
      <formula>0</formula>
    </cfRule>
  </conditionalFormatting>
  <hyperlinks>
    <hyperlink ref="H30" r:id="rId1" location="" tooltip="" display="Submit to:  CDTA National Exam Registrar: exams@cdtanational.ca"/>
    <hyperlink ref="H31" r:id="rId2" location="" tooltip="" display="Etransfer payment to: exams@cdtanational.ca"/>
  </hyperlinks>
  <pageMargins left="0.5" right="0.5" top="0.5" bottom="0.45" header="0" footer="0"/>
  <pageSetup firstPageNumber="1" fitToHeight="1" fitToWidth="1" scale="100" useFirstPageNumber="0" orientation="portrait" pageOrder="downThenOver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